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</sheets>
  <definedNames>
    <definedName name="_xlnm.Print_Titles" localSheetId="0">'приложение 3 '!$13:$16</definedName>
  </definedNames>
  <calcPr fullCalcOnLoad="1"/>
</workbook>
</file>

<file path=xl/sharedStrings.xml><?xml version="1.0" encoding="utf-8"?>
<sst xmlns="http://schemas.openxmlformats.org/spreadsheetml/2006/main" count="201" uniqueCount="131">
  <si>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</si>
  <si>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</si>
  <si>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</si>
  <si>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</si>
  <si>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</si>
  <si>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</si>
  <si>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</si>
  <si>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</si>
  <si>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</si>
  <si>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</si>
  <si>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</si>
  <si>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</si>
  <si>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</si>
  <si>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</si>
  <si>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</si>
  <si>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</si>
  <si>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</si>
  <si>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</si>
  <si>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</si>
  <si>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тыс. руб.</t>
  </si>
  <si>
    <t>код вида расходов</t>
  </si>
  <si>
    <t>Программа</t>
  </si>
  <si>
    <t>Программная часть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</si>
  <si>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</si>
  <si>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</si>
  <si>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</si>
  <si>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</si>
  <si>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</si>
  <si>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</si>
  <si>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</si>
  <si>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</si>
  <si>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</si>
  <si>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</si>
  <si>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</si>
  <si>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</si>
  <si>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</si>
  <si>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</si>
  <si>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</si>
  <si>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</si>
  <si>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</si>
  <si>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</si>
  <si>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</si>
  <si>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</si>
  <si>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</si>
  <si>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</si>
  <si>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</si>
  <si>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Мероприятие 1.004 "Проведение мероприятий по содержанию мест гражданских захоронений"</t>
  </si>
  <si>
    <t>Мероприятие 1.005 "Проведение мероприятий по восстановлению воинских захоронений"</t>
  </si>
  <si>
    <t>Мероприятие 1.005 "Расходы на организацию водоснабжения в сельской месности по софинансированию – местные инициативы"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</si>
  <si>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</si>
  <si>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</si>
  <si>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ветхого и аварийного жилищного фонда в общем объеме жилищного фонда поселения"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</si>
  <si>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</si>
  <si>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Мероприятие 4.004 "Снос аварийного жилищного фонда и хозяйственных построек на территории поселения"</t>
  </si>
  <si>
    <t>Задача 1 "Обеспечение надежности функционирования объектов коммунального хозяйства поселения."</t>
  </si>
  <si>
    <t>Мероприятие 1.002 "Содержание и проведение ремонта тепловых сетей в поселении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</si>
  <si>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</si>
  <si>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</si>
  <si>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поселения".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</si>
  <si>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</si>
  <si>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утилизацией."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</si>
  <si>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</si>
  <si>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поселения."</t>
  </si>
  <si>
    <t>Мероприятие 1.004 "Содержание и прведение ремонта сетей водопотребления и водоотведения в поселении."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</si>
  <si>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</si>
  <si>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Показатель 2 "Повышение надежности работы системы коммунальной инфраструктуры"</t>
  </si>
  <si>
    <t>шт.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</si>
  <si>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</si>
  <si>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Мероприятие 1.006 "Строительство новых и содержание в надлежащем состоянии колодцев в поселении"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</si>
  <si>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</si>
  <si>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</si>
  <si>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Показатель 1 "Соответствие питьевой воды предоставляемой жителям поселения требованиям безопасности и нормам СанПиНа"</t>
  </si>
  <si>
    <t>Показатель 1 "Количество обращений граждан по вопросам благоустройства территории поселения"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</si>
  <si>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</si>
  <si>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Задача 2 «Проведение капитального ремонта в многоквартирных жилых домах на территории поселения софинансирование".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</si>
  <si>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</si>
  <si>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</si>
  <si>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Показатель 1 Доля многоквартирных домов, где проведен текущий(косметический)  ремонт.</t>
  </si>
  <si>
    <t>Показатель 1 Доля многоквартирных жилых домов признанных для проведения капитального ремонта</t>
  </si>
  <si>
    <t>Показатель 1 Количество многоквартирных жилых домов, признанных межведомтсвенной комиссией аварийными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</si>
  <si>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</si>
  <si>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</si>
  <si>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чел.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</si>
  <si>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</si>
  <si>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Показатель 1 Количество установленных приборов коммунальных ресурсов в многоквартирных жилых домах."</t>
  </si>
  <si>
    <t>Показатель 1 Рост удовлетворенности граждан по предоставлению качества услуг электро-, тепло- и водоснабжения</t>
  </si>
  <si>
    <t>Показатель 1 Снижение доли аварийности и потерь в тепловых, электрических и водопроводных сетях.</t>
  </si>
  <si>
    <t>Показатель 1 Наличие проектно-сметной документации на проведение ремонтных работ на объектах коммунального хозяйства."</t>
  </si>
  <si>
    <t>км</t>
  </si>
  <si>
    <t xml:space="preserve">Показатель 1 Протяженность тепловых </t>
  </si>
  <si>
    <t>Показатель 1 Объекты, где проведен капитальный ремонт</t>
  </si>
  <si>
    <t>Показатель 1 Доля сетей водоснабжения, где проведен ремонт по ФАИП  местные инициативы.</t>
  </si>
  <si>
    <t>Мероприятие 2.001  "Расходы на приобретение оборудования, механизмов для обслуживания сетей водоснабжения и водоотведения."</t>
  </si>
  <si>
    <t>Показатель 1 Доля освещенных улиц, проездов,  дорог поселения.</t>
  </si>
  <si>
    <t>Показатель 1 Количество приобретенных оборудования, механизмов для обслуживания сетей водоснабжения и водоотведения."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</si>
  <si>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</si>
  <si>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</si>
  <si>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</si>
  <si>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мусора.</t>
  </si>
  <si>
    <t>куб.м.</t>
  </si>
  <si>
    <t>Показатель 1 Количество ликвидированных несанкционированных свалок на территории поселения.</t>
  </si>
  <si>
    <t>Показатель 1 Количество участков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</si>
  <si>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</si>
  <si>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Показатель 1 Количество граждан переселенных из аварийного жилищного фонда с учетом развития малоэтажного строительства.</t>
  </si>
  <si>
    <t>Показатель 1 Протяженность сетей  водопотребления и водоотведения в поселении."</t>
  </si>
  <si>
    <t xml:space="preserve">Показатель 1 Количество построеннных новых колодцев в населенных пунктах </t>
  </si>
  <si>
    <t>Показатель 1 Количество установленных новых и содержание существующих фонарей уличного освещения</t>
  </si>
  <si>
    <t>Задача 3 «Выявление аварийного жилищного фонда на территории поселения»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</si>
  <si>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</si>
  <si>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</si>
  <si>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</si>
  <si>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Мероприятие 1.002 "Развитие и содержание сетей уличного освещения в границах поселения."</t>
  </si>
  <si>
    <t>Подпрограмма 1 "Улучшение условий проживания граждан Бенецкого сельского поселения  в существующем жилищном фонде."</t>
  </si>
  <si>
    <t>Подпрограмма 2 "Повышение надежности и эффективности функционирования объектов коммунального хозяйства Бенецкого сельского поселения".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</si>
  <si>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</si>
  <si>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Администратор муниципальной программы: Администрация Бенецкого сельского поселения Западнодвинского района Тверской области</t>
  </si>
  <si>
    <t>Мероприятие 1.006 "Проведение работ по восстановлению воинских захоронений"</t>
  </si>
  <si>
    <r>
      <t>Цель 1</t>
    </r>
    <r>
      <rPr>
        <sz val="12"/>
        <rFont val="Times New Roman"/>
        <family val="1"/>
      </rPr>
      <t xml:space="preserve">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  </r>
  </si>
  <si>
    <t>план</t>
  </si>
  <si>
    <t>факт</t>
  </si>
  <si>
    <t>индексы освоения бюджетных средств и достижения плановых значений показателей</t>
  </si>
  <si>
    <t>Результаты реализации программы в 2015 году</t>
  </si>
  <si>
    <t>причины отклонений от плана</t>
  </si>
  <si>
    <t>к порядку принятия решений о разработке муниципальных программ формирования, реализации и проведения оценки эффективности реализации муниципальных программ Бенецкого сельского поселения Западнодвинского района Тверской области.</t>
  </si>
  <si>
    <t>за 2015 год</t>
  </si>
  <si>
    <t>Отчет о реализации муниципальной программы "Развитие жилищно-коммунального хозяйства  в Бенецком сельском поселении   Западнодвинского района Тверской области "</t>
  </si>
  <si>
    <t>(подпись)</t>
  </si>
  <si>
    <t>(фамилия, инициалы)</t>
  </si>
  <si>
    <t>(наименование должности руководителя главного администратора (администратора) программы)</t>
  </si>
  <si>
    <t>"___" ___________________ 20 ___ г.</t>
  </si>
  <si>
    <t>Приложение  к постановлению  от 29.04.2016 г. № 27-1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</si>
</sst>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68" fontId="12" fillId="0" borderId="10" xfId="0" applyNumberFormat="1" applyFont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12" fillId="34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168" fontId="5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7"/>
  <sheetViews>
    <sheetView tabSelected="1" zoomScale="75" zoomScaleNormal="75" zoomScalePageLayoutView="0" workbookViewId="0" topLeftCell="A1">
      <selection activeCell="AC3" sqref="AC3:AG4"/>
    </sheetView>
  </sheetViews>
  <sheetFormatPr defaultColWidth="9.00390625" defaultRowHeight="12.75"/>
  <cols>
    <col min="1" max="3" width="3.75390625" style="3" customWidth="1"/>
    <col min="4" max="27" width="3.25390625" style="3" customWidth="1"/>
    <col min="28" max="28" width="70.75390625" style="0" customWidth="1"/>
    <col min="29" max="29" width="10.125" style="0" customWidth="1"/>
    <col min="30" max="30" width="12.375" style="0" customWidth="1"/>
    <col min="31" max="31" width="11.25390625" style="0" customWidth="1"/>
    <col min="32" max="32" width="13.125" style="0" customWidth="1"/>
    <col min="33" max="33" width="8.875" style="0" customWidth="1"/>
  </cols>
  <sheetData>
    <row r="1" spans="1:41" s="1" customFormat="1" ht="12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  <c r="V1" s="94"/>
      <c r="W1" s="94"/>
      <c r="X1" s="94"/>
      <c r="Y1" s="94"/>
      <c r="Z1" s="94"/>
      <c r="AA1" s="94"/>
      <c r="AB1" s="94"/>
      <c r="AC1" s="85" t="s">
        <v>130</v>
      </c>
      <c r="AD1" s="85"/>
      <c r="AE1" s="85"/>
      <c r="AF1" s="85"/>
      <c r="AG1" s="85"/>
      <c r="AI1" s="84"/>
      <c r="AJ1" s="84"/>
      <c r="AK1" s="84"/>
      <c r="AL1" s="84"/>
      <c r="AM1" s="84"/>
      <c r="AN1" s="84"/>
      <c r="AO1" s="84"/>
    </row>
    <row r="2" spans="29:41" s="1" customFormat="1" ht="12.75" customHeight="1">
      <c r="AC2" s="85"/>
      <c r="AD2" s="85"/>
      <c r="AE2" s="85"/>
      <c r="AF2" s="85"/>
      <c r="AG2" s="85"/>
      <c r="AI2" s="84"/>
      <c r="AJ2" s="84"/>
      <c r="AK2" s="84"/>
      <c r="AL2" s="84"/>
      <c r="AM2" s="84"/>
      <c r="AN2" s="84"/>
      <c r="AO2" s="84"/>
    </row>
    <row r="3" spans="6:41" s="1" customFormat="1" ht="54" customHeight="1">
      <c r="F3" s="95" t="s">
        <v>125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85" t="s">
        <v>123</v>
      </c>
      <c r="AD3" s="85"/>
      <c r="AE3" s="85"/>
      <c r="AF3" s="85"/>
      <c r="AG3" s="85"/>
      <c r="AI3" s="84"/>
      <c r="AJ3" s="84"/>
      <c r="AK3" s="84"/>
      <c r="AL3" s="84"/>
      <c r="AM3" s="84"/>
      <c r="AN3" s="84"/>
      <c r="AO3" s="84"/>
    </row>
    <row r="4" spans="8:41" s="1" customFormat="1" ht="10.5" customHeight="1">
      <c r="H4" s="91" t="s">
        <v>27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85"/>
      <c r="AD4" s="85"/>
      <c r="AE4" s="85"/>
      <c r="AF4" s="85"/>
      <c r="AG4" s="85"/>
      <c r="AI4" s="84"/>
      <c r="AJ4" s="84"/>
      <c r="AK4" s="84"/>
      <c r="AL4" s="84"/>
      <c r="AM4" s="84"/>
      <c r="AN4" s="84"/>
      <c r="AO4" s="84"/>
    </row>
    <row r="5" spans="8:41" s="1" customFormat="1" ht="10.5" customHeight="1"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7"/>
      <c r="AD5" s="57"/>
      <c r="AE5" s="57"/>
      <c r="AF5" s="57"/>
      <c r="AG5" s="57"/>
      <c r="AI5" s="58"/>
      <c r="AJ5" s="58"/>
      <c r="AK5" s="58"/>
      <c r="AL5" s="58"/>
      <c r="AM5" s="58"/>
      <c r="AN5" s="58"/>
      <c r="AO5" s="58"/>
    </row>
    <row r="6" spans="19:41" s="1" customFormat="1" ht="27.75" customHeight="1">
      <c r="S6" s="67" t="s">
        <v>124</v>
      </c>
      <c r="T6" s="67"/>
      <c r="U6" s="67"/>
      <c r="V6" s="67"/>
      <c r="W6" s="67"/>
      <c r="X6" s="67"/>
      <c r="Y6" s="67"/>
      <c r="Z6" s="67"/>
      <c r="AA6" s="67"/>
      <c r="AC6" s="85"/>
      <c r="AD6" s="86"/>
      <c r="AE6" s="86"/>
      <c r="AF6" s="86"/>
      <c r="AG6" s="86"/>
      <c r="AI6" s="84"/>
      <c r="AJ6" s="84"/>
      <c r="AK6" s="84"/>
      <c r="AL6" s="84"/>
      <c r="AM6" s="84"/>
      <c r="AN6" s="84"/>
      <c r="AO6" s="84"/>
    </row>
    <row r="7" spans="1:41" s="1" customFormat="1" ht="12.75" customHeight="1">
      <c r="A7" s="92" t="s">
        <v>115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86"/>
      <c r="AD7" s="86"/>
      <c r="AE7" s="86"/>
      <c r="AF7" s="86"/>
      <c r="AG7" s="86"/>
      <c r="AI7" s="84"/>
      <c r="AJ7" s="84"/>
      <c r="AK7" s="84"/>
      <c r="AL7" s="84"/>
      <c r="AM7" s="84"/>
      <c r="AN7" s="84"/>
      <c r="AO7" s="84"/>
    </row>
    <row r="8" spans="36:41" s="1" customFormat="1" ht="12.75">
      <c r="AJ8" s="84"/>
      <c r="AK8" s="84"/>
      <c r="AL8" s="84"/>
      <c r="AM8" s="84"/>
      <c r="AN8" s="84"/>
      <c r="AO8" s="84"/>
    </row>
    <row r="9" spans="1:41" s="1" customFormat="1" ht="12.75">
      <c r="A9" s="87" t="s">
        <v>0</v>
      </c>
      <c r="B9" s="87"/>
      <c r="C9" s="87"/>
      <c r="D9" s="87"/>
      <c r="E9" s="87"/>
      <c r="F9" s="87"/>
      <c r="G9" s="87"/>
      <c r="H9" s="87"/>
      <c r="I9" s="87"/>
      <c r="J9" s="87"/>
      <c r="AJ9" s="85"/>
      <c r="AK9" s="85"/>
      <c r="AL9" s="85"/>
      <c r="AM9" s="85"/>
      <c r="AN9" s="85"/>
      <c r="AO9" s="85"/>
    </row>
    <row r="10" spans="1:41" s="1" customFormat="1" ht="12.75">
      <c r="A10" s="84" t="s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AJ10" s="85"/>
      <c r="AK10" s="85"/>
      <c r="AL10" s="85"/>
      <c r="AM10" s="85"/>
      <c r="AN10" s="85"/>
      <c r="AO10" s="85"/>
    </row>
    <row r="11" spans="1:18" s="1" customFormat="1" ht="12.75">
      <c r="A11" s="84" t="s">
        <v>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="1" customFormat="1" ht="12.75"/>
    <row r="13" spans="1:46" s="1" customFormat="1" ht="36" customHeight="1">
      <c r="A13" s="72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5" t="s">
        <v>12</v>
      </c>
      <c r="S13" s="65"/>
      <c r="T13" s="65"/>
      <c r="U13" s="65"/>
      <c r="V13" s="65"/>
      <c r="W13" s="65"/>
      <c r="X13" s="65"/>
      <c r="Y13" s="65"/>
      <c r="Z13" s="65"/>
      <c r="AA13" s="66"/>
      <c r="AB13" s="88" t="s">
        <v>17</v>
      </c>
      <c r="AC13" s="68" t="s">
        <v>18</v>
      </c>
      <c r="AD13" s="64" t="s">
        <v>121</v>
      </c>
      <c r="AE13" s="65"/>
      <c r="AF13" s="65"/>
      <c r="AG13" s="66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1" customFormat="1" ht="39.75" customHeight="1">
      <c r="A14" s="74" t="s">
        <v>4</v>
      </c>
      <c r="B14" s="75"/>
      <c r="C14" s="76"/>
      <c r="D14" s="74" t="s">
        <v>5</v>
      </c>
      <c r="E14" s="76"/>
      <c r="F14" s="74" t="s">
        <v>6</v>
      </c>
      <c r="G14" s="76"/>
      <c r="H14" s="64" t="s">
        <v>7</v>
      </c>
      <c r="I14" s="65"/>
      <c r="J14" s="65"/>
      <c r="K14" s="65"/>
      <c r="L14" s="65"/>
      <c r="M14" s="65"/>
      <c r="N14" s="66"/>
      <c r="O14" s="74" t="s">
        <v>20</v>
      </c>
      <c r="P14" s="75"/>
      <c r="Q14" s="76"/>
      <c r="R14" s="74" t="s">
        <v>8</v>
      </c>
      <c r="S14" s="76"/>
      <c r="T14" s="70" t="s">
        <v>9</v>
      </c>
      <c r="U14" s="70" t="s">
        <v>13</v>
      </c>
      <c r="V14" s="70" t="s">
        <v>14</v>
      </c>
      <c r="W14" s="74" t="s">
        <v>15</v>
      </c>
      <c r="X14" s="75"/>
      <c r="Y14" s="76"/>
      <c r="Z14" s="74" t="s">
        <v>16</v>
      </c>
      <c r="AA14" s="76"/>
      <c r="AB14" s="89"/>
      <c r="AC14" s="73"/>
      <c r="AD14" s="68" t="s">
        <v>118</v>
      </c>
      <c r="AE14" s="68" t="s">
        <v>119</v>
      </c>
      <c r="AF14" s="80" t="s">
        <v>120</v>
      </c>
      <c r="AG14" s="72" t="s">
        <v>122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1" customFormat="1" ht="62.25" customHeight="1">
      <c r="A15" s="77"/>
      <c r="B15" s="78"/>
      <c r="C15" s="79"/>
      <c r="D15" s="77"/>
      <c r="E15" s="79"/>
      <c r="F15" s="77"/>
      <c r="G15" s="79"/>
      <c r="H15" s="82" t="s">
        <v>8</v>
      </c>
      <c r="I15" s="83"/>
      <c r="J15" s="41" t="s">
        <v>9</v>
      </c>
      <c r="K15" s="41" t="s">
        <v>10</v>
      </c>
      <c r="L15" s="82" t="s">
        <v>11</v>
      </c>
      <c r="M15" s="83"/>
      <c r="N15" s="41"/>
      <c r="O15" s="77"/>
      <c r="P15" s="78"/>
      <c r="Q15" s="79"/>
      <c r="R15" s="77"/>
      <c r="S15" s="79"/>
      <c r="T15" s="71"/>
      <c r="U15" s="71"/>
      <c r="V15" s="71"/>
      <c r="W15" s="77"/>
      <c r="X15" s="78"/>
      <c r="Y15" s="79"/>
      <c r="Z15" s="77"/>
      <c r="AA15" s="79"/>
      <c r="AB15" s="90"/>
      <c r="AC15" s="69"/>
      <c r="AD15" s="69"/>
      <c r="AE15" s="69"/>
      <c r="AF15" s="81"/>
      <c r="AG15" s="7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1" customFormat="1" ht="15.7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3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  <c r="Y16" s="14">
        <v>25</v>
      </c>
      <c r="Z16" s="14">
        <v>26</v>
      </c>
      <c r="AA16" s="14">
        <v>27</v>
      </c>
      <c r="AB16" s="27">
        <v>28</v>
      </c>
      <c r="AC16" s="14">
        <v>29</v>
      </c>
      <c r="AD16" s="24">
        <v>31</v>
      </c>
      <c r="AE16" s="14">
        <v>32</v>
      </c>
      <c r="AF16" s="15">
        <v>33</v>
      </c>
      <c r="AG16" s="14">
        <v>34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71" s="1" customFormat="1" ht="15.75">
      <c r="A17" s="54">
        <v>4</v>
      </c>
      <c r="B17" s="54">
        <v>0</v>
      </c>
      <c r="C17" s="54">
        <v>7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28" t="s">
        <v>21</v>
      </c>
      <c r="AC17" s="17" t="s">
        <v>19</v>
      </c>
      <c r="AD17" s="40">
        <f>AD60+AD80</f>
        <v>685.09</v>
      </c>
      <c r="AE17" s="56">
        <f>AE18</f>
        <v>684.07</v>
      </c>
      <c r="AF17" s="56">
        <f>AE17/AD17*100</f>
        <v>99.85111445211578</v>
      </c>
      <c r="AG17" s="56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s="1" customFormat="1" ht="15.75">
      <c r="A18" s="54">
        <v>4</v>
      </c>
      <c r="B18" s="54">
        <v>0</v>
      </c>
      <c r="C18" s="54">
        <v>7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28" t="s">
        <v>22</v>
      </c>
      <c r="AC18" s="17"/>
      <c r="AD18" s="40">
        <f>AD23+AD60+AD80</f>
        <v>685.09</v>
      </c>
      <c r="AE18" s="56">
        <f>AE60+AE80</f>
        <v>684.07</v>
      </c>
      <c r="AF18" s="56">
        <f aca="true" t="shared" si="0" ref="AF18:AF81">AE18/AD18*100</f>
        <v>99.85111445211578</v>
      </c>
      <c r="AG18" s="56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s="1" customFormat="1" ht="53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0" t="s">
        <v>117</v>
      </c>
      <c r="AC19" s="18" t="s">
        <v>26</v>
      </c>
      <c r="AD19" s="25"/>
      <c r="AE19" s="18"/>
      <c r="AF19" s="56"/>
      <c r="AG19" s="18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s="1" customFormat="1" ht="4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29" t="s">
        <v>28</v>
      </c>
      <c r="AC20" s="18" t="s">
        <v>23</v>
      </c>
      <c r="AD20" s="25"/>
      <c r="AE20" s="18"/>
      <c r="AF20" s="56"/>
      <c r="AG20" s="18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s="1" customFormat="1" ht="31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29" t="s">
        <v>65</v>
      </c>
      <c r="AC21" s="18" t="s">
        <v>23</v>
      </c>
      <c r="AD21" s="25">
        <v>65</v>
      </c>
      <c r="AE21" s="18">
        <v>65</v>
      </c>
      <c r="AF21" s="56">
        <f t="shared" si="0"/>
        <v>100</v>
      </c>
      <c r="AG21" s="18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1" customFormat="1" ht="47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29" t="s">
        <v>64</v>
      </c>
      <c r="AC22" s="18" t="s">
        <v>23</v>
      </c>
      <c r="AD22" s="25">
        <v>65</v>
      </c>
      <c r="AE22" s="18">
        <v>65</v>
      </c>
      <c r="AF22" s="56">
        <f t="shared" si="0"/>
        <v>100</v>
      </c>
      <c r="AG22" s="18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1" customFormat="1" ht="46.5" customHeight="1">
      <c r="A23" s="54">
        <v>4</v>
      </c>
      <c r="B23" s="54">
        <v>0</v>
      </c>
      <c r="C23" s="54">
        <v>7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2</v>
      </c>
      <c r="S23" s="54">
        <v>2</v>
      </c>
      <c r="T23" s="54">
        <v>1</v>
      </c>
      <c r="U23" s="54">
        <v>1</v>
      </c>
      <c r="V23" s="54">
        <v>1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28" t="s">
        <v>112</v>
      </c>
      <c r="AC23" s="17" t="s">
        <v>19</v>
      </c>
      <c r="AD23" s="24">
        <v>0</v>
      </c>
      <c r="AE23" s="17"/>
      <c r="AF23" s="56"/>
      <c r="AG23" s="17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1" customFormat="1" ht="48" customHeight="1" hidden="1">
      <c r="A24" s="53">
        <v>4</v>
      </c>
      <c r="B24" s="53">
        <v>0</v>
      </c>
      <c r="C24" s="53">
        <v>7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2</v>
      </c>
      <c r="S24" s="53">
        <v>2</v>
      </c>
      <c r="T24" s="53">
        <v>1</v>
      </c>
      <c r="U24" s="53">
        <v>1</v>
      </c>
      <c r="V24" s="53">
        <v>1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30" t="s">
        <v>50</v>
      </c>
      <c r="AC24" s="19" t="s">
        <v>19</v>
      </c>
      <c r="AD24" s="25"/>
      <c r="AE24" s="19"/>
      <c r="AF24" s="56" t="e">
        <f t="shared" si="0"/>
        <v>#DIV/0!</v>
      </c>
      <c r="AG24" s="19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1" customFormat="1" ht="47.25" hidden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29" t="s">
        <v>29</v>
      </c>
      <c r="AC25" s="18" t="s">
        <v>23</v>
      </c>
      <c r="AD25" s="25"/>
      <c r="AE25" s="18"/>
      <c r="AF25" s="56" t="e">
        <f t="shared" si="0"/>
        <v>#DIV/0!</v>
      </c>
      <c r="AG25" s="18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s="1" customFormat="1" ht="2.25" customHeight="1" hidden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7"/>
      <c r="W26" s="7"/>
      <c r="X26" s="7"/>
      <c r="Y26" s="7"/>
      <c r="Z26" s="7"/>
      <c r="AA26" s="7"/>
      <c r="AB26" s="29" t="s">
        <v>30</v>
      </c>
      <c r="AC26" s="18" t="s">
        <v>25</v>
      </c>
      <c r="AD26" s="25"/>
      <c r="AE26" s="18"/>
      <c r="AF26" s="56" t="e">
        <f t="shared" si="0"/>
        <v>#DIV/0!</v>
      </c>
      <c r="AG26" s="18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1" customFormat="1" ht="51" customHeight="1" hidden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7"/>
      <c r="W27" s="7"/>
      <c r="X27" s="7"/>
      <c r="Y27" s="7"/>
      <c r="Z27" s="7"/>
      <c r="AA27" s="7"/>
      <c r="AB27" s="29" t="s">
        <v>76</v>
      </c>
      <c r="AC27" s="18" t="s">
        <v>66</v>
      </c>
      <c r="AD27" s="25"/>
      <c r="AE27" s="18"/>
      <c r="AF27" s="56" t="e">
        <f t="shared" si="0"/>
        <v>#DIV/0!</v>
      </c>
      <c r="AG27" s="18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1" customFormat="1" ht="50.25" customHeight="1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7"/>
      <c r="W28" s="7"/>
      <c r="X28" s="7"/>
      <c r="Y28" s="7"/>
      <c r="Z28" s="7"/>
      <c r="AA28" s="7"/>
      <c r="AB28" s="29" t="s">
        <v>49</v>
      </c>
      <c r="AC28" s="18" t="s">
        <v>19</v>
      </c>
      <c r="AD28" s="25"/>
      <c r="AE28" s="18"/>
      <c r="AF28" s="56" t="e">
        <f t="shared" si="0"/>
        <v>#DIV/0!</v>
      </c>
      <c r="AG28" s="18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1" customFormat="1" ht="36.75" customHeight="1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7"/>
      <c r="W29" s="7"/>
      <c r="X29" s="7"/>
      <c r="Y29" s="7"/>
      <c r="Z29" s="7"/>
      <c r="AA29" s="7"/>
      <c r="AB29" s="29" t="s">
        <v>77</v>
      </c>
      <c r="AC29" s="18" t="s">
        <v>23</v>
      </c>
      <c r="AD29" s="25"/>
      <c r="AE29" s="18"/>
      <c r="AF29" s="56" t="e">
        <f t="shared" si="0"/>
        <v>#DIV/0!</v>
      </c>
      <c r="AG29" s="18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1" customFormat="1" ht="44.2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0" t="s">
        <v>74</v>
      </c>
      <c r="AC30" s="19" t="s">
        <v>19</v>
      </c>
      <c r="AD30" s="25">
        <v>0</v>
      </c>
      <c r="AE30" s="19"/>
      <c r="AF30" s="56" t="e">
        <f t="shared" si="0"/>
        <v>#DIV/0!</v>
      </c>
      <c r="AG30" s="19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1" customFormat="1" ht="34.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9" t="s">
        <v>31</v>
      </c>
      <c r="AC31" s="18" t="s">
        <v>32</v>
      </c>
      <c r="AD31" s="25"/>
      <c r="AE31" s="18"/>
      <c r="AF31" s="56" t="e">
        <f t="shared" si="0"/>
        <v>#DIV/0!</v>
      </c>
      <c r="AG31" s="18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1" customFormat="1" ht="60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29" t="s">
        <v>33</v>
      </c>
      <c r="AC32" s="18" t="s">
        <v>25</v>
      </c>
      <c r="AD32" s="25"/>
      <c r="AE32" s="18"/>
      <c r="AF32" s="56" t="e">
        <f t="shared" si="0"/>
        <v>#DIV/0!</v>
      </c>
      <c r="AG32" s="18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s="1" customFormat="1" ht="36.7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9" t="s">
        <v>78</v>
      </c>
      <c r="AC33" s="18" t="s">
        <v>23</v>
      </c>
      <c r="AD33" s="25"/>
      <c r="AE33" s="18"/>
      <c r="AF33" s="56" t="e">
        <f t="shared" si="0"/>
        <v>#DIV/0!</v>
      </c>
      <c r="AG33" s="18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s="1" customFormat="1" ht="31.5" hidden="1">
      <c r="A34" s="53">
        <v>4</v>
      </c>
      <c r="B34" s="53">
        <v>0</v>
      </c>
      <c r="C34" s="53">
        <v>7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2</v>
      </c>
      <c r="S34" s="53">
        <v>2</v>
      </c>
      <c r="T34" s="53">
        <v>1</v>
      </c>
      <c r="U34" s="53">
        <v>1</v>
      </c>
      <c r="V34" s="53">
        <v>3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30" t="s">
        <v>107</v>
      </c>
      <c r="AC34" s="19" t="s">
        <v>26</v>
      </c>
      <c r="AD34" s="25">
        <v>0</v>
      </c>
      <c r="AE34" s="19"/>
      <c r="AF34" s="56" t="e">
        <f t="shared" si="0"/>
        <v>#DIV/0!</v>
      </c>
      <c r="AG34" s="19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s="1" customFormat="1" ht="15.75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9" t="s">
        <v>34</v>
      </c>
      <c r="AC35" s="18" t="s">
        <v>66</v>
      </c>
      <c r="AD35" s="25"/>
      <c r="AE35" s="18"/>
      <c r="AF35" s="56" t="e">
        <f t="shared" si="0"/>
        <v>#DIV/0!</v>
      </c>
      <c r="AG35" s="18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s="1" customFormat="1" ht="47.25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29" t="s">
        <v>38</v>
      </c>
      <c r="AC36" s="18" t="s">
        <v>66</v>
      </c>
      <c r="AD36" s="25"/>
      <c r="AE36" s="18"/>
      <c r="AF36" s="56" t="e">
        <f t="shared" si="0"/>
        <v>#DIV/0!</v>
      </c>
      <c r="AG36" s="18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s="1" customFormat="1" ht="36.7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29" t="s">
        <v>79</v>
      </c>
      <c r="AC37" s="18" t="s">
        <v>66</v>
      </c>
      <c r="AD37" s="25"/>
      <c r="AE37" s="18"/>
      <c r="AF37" s="56" t="e">
        <f t="shared" si="0"/>
        <v>#DIV/0!</v>
      </c>
      <c r="AG37" s="18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s="1" customFormat="1" ht="48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29" t="s">
        <v>37</v>
      </c>
      <c r="AC38" s="18" t="s">
        <v>24</v>
      </c>
      <c r="AD38" s="25"/>
      <c r="AE38" s="18"/>
      <c r="AF38" s="56" t="e">
        <f t="shared" si="0"/>
        <v>#DIV/0!</v>
      </c>
      <c r="AG38" s="18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s="1" customFormat="1" ht="35.2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29" t="s">
        <v>80</v>
      </c>
      <c r="AC39" s="18"/>
      <c r="AD39" s="25"/>
      <c r="AE39" s="18"/>
      <c r="AF39" s="56" t="e">
        <f t="shared" si="0"/>
        <v>#DIV/0!</v>
      </c>
      <c r="AG39" s="18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s="1" customFormat="1" ht="71.25" customHeight="1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0" t="s">
        <v>75</v>
      </c>
      <c r="AC40" s="19" t="s">
        <v>19</v>
      </c>
      <c r="AD40" s="25"/>
      <c r="AE40" s="19"/>
      <c r="AF40" s="56" t="e">
        <f t="shared" si="0"/>
        <v>#DIV/0!</v>
      </c>
      <c r="AG40" s="19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1" customFormat="1" ht="36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29" t="s">
        <v>51</v>
      </c>
      <c r="AC41" s="18" t="s">
        <v>23</v>
      </c>
      <c r="AD41" s="25"/>
      <c r="AE41" s="18"/>
      <c r="AF41" s="56" t="e">
        <f t="shared" si="0"/>
        <v>#DIV/0!</v>
      </c>
      <c r="AG41" s="18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1" customFormat="1" ht="81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29" t="s">
        <v>35</v>
      </c>
      <c r="AC42" s="18" t="s">
        <v>25</v>
      </c>
      <c r="AD42" s="25"/>
      <c r="AE42" s="18"/>
      <c r="AF42" s="56" t="e">
        <f t="shared" si="0"/>
        <v>#DIV/0!</v>
      </c>
      <c r="AG42" s="18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1" customFormat="1" ht="82.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29" t="s">
        <v>102</v>
      </c>
      <c r="AC43" s="18" t="s">
        <v>66</v>
      </c>
      <c r="AD43" s="25"/>
      <c r="AE43" s="18"/>
      <c r="AF43" s="56" t="e">
        <f t="shared" si="0"/>
        <v>#DIV/0!</v>
      </c>
      <c r="AG43" s="18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1" customFormat="1" ht="68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29" t="s">
        <v>36</v>
      </c>
      <c r="AC44" s="18" t="s">
        <v>25</v>
      </c>
      <c r="AD44" s="25"/>
      <c r="AE44" s="18"/>
      <c r="AF44" s="56" t="e">
        <f t="shared" si="0"/>
        <v>#DIV/0!</v>
      </c>
      <c r="AG44" s="18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1" customFormat="1" ht="63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29" t="s">
        <v>81</v>
      </c>
      <c r="AC45" s="18" t="s">
        <v>25</v>
      </c>
      <c r="AD45" s="25"/>
      <c r="AE45" s="18"/>
      <c r="AF45" s="56" t="e">
        <f t="shared" si="0"/>
        <v>#DIV/0!</v>
      </c>
      <c r="AG45" s="18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1" customFormat="1" ht="44.25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29" t="s">
        <v>52</v>
      </c>
      <c r="AC46" s="18" t="s">
        <v>19</v>
      </c>
      <c r="AD46" s="25"/>
      <c r="AE46" s="18"/>
      <c r="AF46" s="56" t="e">
        <f t="shared" si="0"/>
        <v>#DIV/0!</v>
      </c>
      <c r="AG46" s="18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1" customFormat="1" ht="39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29" t="s">
        <v>103</v>
      </c>
      <c r="AC47" s="18" t="s">
        <v>82</v>
      </c>
      <c r="AD47" s="25"/>
      <c r="AE47" s="18"/>
      <c r="AF47" s="56" t="e">
        <f t="shared" si="0"/>
        <v>#DIV/0!</v>
      </c>
      <c r="AG47" s="18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1" customFormat="1" ht="34.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9" t="s">
        <v>53</v>
      </c>
      <c r="AC48" s="18" t="s">
        <v>19</v>
      </c>
      <c r="AD48" s="25"/>
      <c r="AE48" s="18"/>
      <c r="AF48" s="56" t="e">
        <f t="shared" si="0"/>
        <v>#DIV/0!</v>
      </c>
      <c r="AG48" s="18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1" customFormat="1" ht="43.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29" t="s">
        <v>83</v>
      </c>
      <c r="AC49" s="18" t="s">
        <v>66</v>
      </c>
      <c r="AD49" s="25"/>
      <c r="AE49" s="18"/>
      <c r="AF49" s="56" t="e">
        <f t="shared" si="0"/>
        <v>#DIV/0!</v>
      </c>
      <c r="AG49" s="18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1" customFormat="1" ht="45.75" customHeight="1" hidden="1">
      <c r="A50" s="53">
        <v>4</v>
      </c>
      <c r="B50" s="53">
        <v>0</v>
      </c>
      <c r="C50" s="53">
        <v>7</v>
      </c>
      <c r="D50" s="53">
        <v>0</v>
      </c>
      <c r="E50" s="53">
        <v>5</v>
      </c>
      <c r="F50" s="53">
        <v>0</v>
      </c>
      <c r="G50" s="53">
        <v>1</v>
      </c>
      <c r="H50" s="53">
        <v>2</v>
      </c>
      <c r="I50" s="53">
        <v>2</v>
      </c>
      <c r="J50" s="53">
        <v>1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2</v>
      </c>
      <c r="S50" s="53">
        <v>2</v>
      </c>
      <c r="T50" s="53">
        <v>1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30" t="s">
        <v>108</v>
      </c>
      <c r="AC50" s="19" t="s">
        <v>19</v>
      </c>
      <c r="AD50" s="25"/>
      <c r="AE50" s="19"/>
      <c r="AF50" s="56" t="e">
        <f t="shared" si="0"/>
        <v>#DIV/0!</v>
      </c>
      <c r="AG50" s="19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1" customFormat="1" ht="65.2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29" t="s">
        <v>39</v>
      </c>
      <c r="AC51" s="18" t="s">
        <v>23</v>
      </c>
      <c r="AD51" s="25"/>
      <c r="AE51" s="18"/>
      <c r="AF51" s="56" t="e">
        <f t="shared" si="0"/>
        <v>#DIV/0!</v>
      </c>
      <c r="AG51" s="18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1" customFormat="1" ht="65.2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29" t="s">
        <v>109</v>
      </c>
      <c r="AC52" s="18" t="s">
        <v>23</v>
      </c>
      <c r="AD52" s="25"/>
      <c r="AE52" s="18"/>
      <c r="AF52" s="56" t="e">
        <f t="shared" si="0"/>
        <v>#DIV/0!</v>
      </c>
      <c r="AG52" s="18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1" customFormat="1" ht="63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29" t="s">
        <v>110</v>
      </c>
      <c r="AC53" s="18"/>
      <c r="AD53" s="25"/>
      <c r="AE53" s="18"/>
      <c r="AF53" s="56" t="e">
        <f t="shared" si="0"/>
        <v>#DIV/0!</v>
      </c>
      <c r="AG53" s="18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1" customFormat="1" ht="40.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29" t="s">
        <v>40</v>
      </c>
      <c r="AC54" s="18" t="s">
        <v>25</v>
      </c>
      <c r="AD54" s="25">
        <v>1</v>
      </c>
      <c r="AE54" s="18"/>
      <c r="AF54" s="56">
        <f t="shared" si="0"/>
        <v>0</v>
      </c>
      <c r="AG54" s="18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1" customFormat="1" ht="37.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29" t="s">
        <v>85</v>
      </c>
      <c r="AC55" s="18" t="s">
        <v>23</v>
      </c>
      <c r="AD55" s="25"/>
      <c r="AE55" s="18"/>
      <c r="AF55" s="56" t="e">
        <f t="shared" si="0"/>
        <v>#DIV/0!</v>
      </c>
      <c r="AG55" s="18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s="1" customFormat="1" ht="39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29" t="s">
        <v>41</v>
      </c>
      <c r="AC56" s="18" t="s">
        <v>25</v>
      </c>
      <c r="AD56" s="25">
        <v>1</v>
      </c>
      <c r="AE56" s="18"/>
      <c r="AF56" s="56">
        <f t="shared" si="0"/>
        <v>0</v>
      </c>
      <c r="AG56" s="18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s="1" customFormat="1" ht="36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29" t="s">
        <v>86</v>
      </c>
      <c r="AC57" s="18" t="s">
        <v>23</v>
      </c>
      <c r="AD57" s="25"/>
      <c r="AE57" s="18"/>
      <c r="AF57" s="56" t="e">
        <f t="shared" si="0"/>
        <v>#DIV/0!</v>
      </c>
      <c r="AG57" s="18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ht="39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29" t="s">
        <v>42</v>
      </c>
      <c r="AC58" s="18" t="s">
        <v>19</v>
      </c>
      <c r="AD58" s="26"/>
      <c r="AE58" s="20"/>
      <c r="AF58" s="56" t="e">
        <f t="shared" si="0"/>
        <v>#DIV/0!</v>
      </c>
      <c r="AG58" s="20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  <row r="59" spans="1:71" ht="38.25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29" t="s">
        <v>84</v>
      </c>
      <c r="AC59" s="18" t="s">
        <v>66</v>
      </c>
      <c r="AD59" s="26"/>
      <c r="AE59" s="20"/>
      <c r="AF59" s="56" t="e">
        <f t="shared" si="0"/>
        <v>#DIV/0!</v>
      </c>
      <c r="AG59" s="20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</row>
    <row r="60" spans="1:71" s="12" customFormat="1" ht="64.5" customHeight="1">
      <c r="A60" s="16">
        <v>4</v>
      </c>
      <c r="B60" s="16">
        <v>0</v>
      </c>
      <c r="C60" s="16">
        <v>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2</v>
      </c>
      <c r="S60" s="16">
        <v>2</v>
      </c>
      <c r="T60" s="16">
        <v>2</v>
      </c>
      <c r="U60" s="16">
        <v>1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28" t="s">
        <v>113</v>
      </c>
      <c r="AC60" s="17" t="s">
        <v>19</v>
      </c>
      <c r="AD60" s="52">
        <f>SUM(AD70+AD74)</f>
        <v>114.62</v>
      </c>
      <c r="AE60" s="21">
        <f>AE74</f>
        <v>114.23</v>
      </c>
      <c r="AF60" s="56">
        <f t="shared" si="0"/>
        <v>99.65974524515792</v>
      </c>
      <c r="AG60" s="39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1:71" s="12" customFormat="1" ht="46.5" customHeight="1">
      <c r="A61" s="10">
        <v>4</v>
      </c>
      <c r="B61" s="10">
        <v>0</v>
      </c>
      <c r="C61" s="10">
        <v>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2</v>
      </c>
      <c r="S61" s="10">
        <v>2</v>
      </c>
      <c r="T61" s="10">
        <v>2</v>
      </c>
      <c r="U61" s="10">
        <v>1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30" t="s">
        <v>54</v>
      </c>
      <c r="AC61" s="22"/>
      <c r="AD61" s="43">
        <f>AD60</f>
        <v>114.62</v>
      </c>
      <c r="AE61" s="22">
        <f>AE74</f>
        <v>114.23</v>
      </c>
      <c r="AF61" s="56">
        <f t="shared" si="0"/>
        <v>99.65974524515792</v>
      </c>
      <c r="AG61" s="38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1:71" s="12" customFormat="1" ht="32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v>2</v>
      </c>
      <c r="S62" s="10">
        <v>2</v>
      </c>
      <c r="T62" s="10">
        <v>2</v>
      </c>
      <c r="U62" s="10">
        <v>1</v>
      </c>
      <c r="V62" s="10">
        <v>1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29" t="s">
        <v>69</v>
      </c>
      <c r="AC62" s="20" t="s">
        <v>66</v>
      </c>
      <c r="AD62" s="26"/>
      <c r="AE62" s="20"/>
      <c r="AF62" s="56"/>
      <c r="AG62" s="20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</row>
    <row r="63" spans="1:71" s="12" customFormat="1" ht="36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29" t="s">
        <v>70</v>
      </c>
      <c r="AC63" s="20" t="s">
        <v>66</v>
      </c>
      <c r="AD63" s="26"/>
      <c r="AE63" s="20"/>
      <c r="AF63" s="56"/>
      <c r="AG63" s="20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</row>
    <row r="64" spans="1:71" ht="36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29" t="s">
        <v>43</v>
      </c>
      <c r="AC64" s="20" t="s">
        <v>19</v>
      </c>
      <c r="AD64" s="26"/>
      <c r="AE64" s="20"/>
      <c r="AF64" s="56"/>
      <c r="AG64" s="20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ht="33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29" t="s">
        <v>87</v>
      </c>
      <c r="AC65" s="20"/>
      <c r="AD65" s="26"/>
      <c r="AE65" s="20"/>
      <c r="AF65" s="56"/>
      <c r="AG65" s="20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</row>
    <row r="66" spans="1:71" ht="35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29" t="s">
        <v>55</v>
      </c>
      <c r="AC66" s="20" t="s">
        <v>19</v>
      </c>
      <c r="AD66" s="26"/>
      <c r="AE66" s="20"/>
      <c r="AF66" s="56"/>
      <c r="AG66" s="20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</row>
    <row r="67" spans="1:71" ht="18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29" t="s">
        <v>89</v>
      </c>
      <c r="AC67" s="20" t="s">
        <v>88</v>
      </c>
      <c r="AD67" s="26"/>
      <c r="AE67" s="20"/>
      <c r="AF67" s="56"/>
      <c r="AG67" s="20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1:71" ht="51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29" t="s">
        <v>67</v>
      </c>
      <c r="AC68" s="20" t="s">
        <v>19</v>
      </c>
      <c r="AD68" s="26"/>
      <c r="AE68" s="20"/>
      <c r="AF68" s="56"/>
      <c r="AG68" s="20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</row>
    <row r="69" spans="1:71" ht="24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29" t="s">
        <v>90</v>
      </c>
      <c r="AC69" s="20"/>
      <c r="AD69" s="26"/>
      <c r="AE69" s="20"/>
      <c r="AF69" s="56"/>
      <c r="AG69" s="20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</row>
    <row r="70" spans="1:71" ht="32.25" customHeight="1">
      <c r="A70" s="9">
        <v>4</v>
      </c>
      <c r="B70" s="9">
        <v>0</v>
      </c>
      <c r="C70" s="9">
        <v>7</v>
      </c>
      <c r="D70" s="9">
        <v>0</v>
      </c>
      <c r="E70" s="9">
        <v>5</v>
      </c>
      <c r="F70" s="9">
        <v>0</v>
      </c>
      <c r="G70" s="9">
        <v>2</v>
      </c>
      <c r="H70" s="9">
        <v>2</v>
      </c>
      <c r="I70" s="9">
        <v>2</v>
      </c>
      <c r="J70" s="9">
        <v>2</v>
      </c>
      <c r="K70" s="9">
        <v>0</v>
      </c>
      <c r="L70" s="9">
        <v>1</v>
      </c>
      <c r="M70" s="9">
        <v>0</v>
      </c>
      <c r="N70" s="9">
        <v>4</v>
      </c>
      <c r="O70" s="9">
        <v>2</v>
      </c>
      <c r="P70" s="9">
        <v>4</v>
      </c>
      <c r="Q70" s="9">
        <v>0</v>
      </c>
      <c r="R70" s="9">
        <v>2</v>
      </c>
      <c r="S70" s="9">
        <v>2</v>
      </c>
      <c r="T70" s="9">
        <v>2</v>
      </c>
      <c r="U70" s="9">
        <v>1</v>
      </c>
      <c r="V70" s="9">
        <v>1</v>
      </c>
      <c r="W70" s="9">
        <v>0</v>
      </c>
      <c r="X70" s="9">
        <v>0</v>
      </c>
      <c r="Y70" s="9">
        <v>4</v>
      </c>
      <c r="Z70" s="9">
        <v>0</v>
      </c>
      <c r="AA70" s="9">
        <v>0</v>
      </c>
      <c r="AB70" s="29" t="s">
        <v>63</v>
      </c>
      <c r="AC70" s="50" t="s">
        <v>19</v>
      </c>
      <c r="AD70" s="26">
        <v>0</v>
      </c>
      <c r="AE70" s="46"/>
      <c r="AF70" s="56"/>
      <c r="AG70" s="46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</row>
    <row r="71" spans="1:71" ht="3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>
        <v>2</v>
      </c>
      <c r="S71" s="9">
        <v>2</v>
      </c>
      <c r="T71" s="9">
        <v>2</v>
      </c>
      <c r="U71" s="9">
        <v>1</v>
      </c>
      <c r="V71" s="9">
        <v>1</v>
      </c>
      <c r="W71" s="9">
        <v>0</v>
      </c>
      <c r="X71" s="9">
        <v>0</v>
      </c>
      <c r="Y71" s="9">
        <v>4</v>
      </c>
      <c r="Z71" s="9">
        <v>0</v>
      </c>
      <c r="AA71" s="9">
        <v>1</v>
      </c>
      <c r="AB71" s="29" t="s">
        <v>104</v>
      </c>
      <c r="AC71" s="50"/>
      <c r="AD71" s="55"/>
      <c r="AE71" s="46"/>
      <c r="AF71" s="56"/>
      <c r="AG71" s="46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</row>
    <row r="72" spans="1:71" ht="35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29" t="s">
        <v>48</v>
      </c>
      <c r="AC72" s="50" t="s">
        <v>19</v>
      </c>
      <c r="AD72" s="26"/>
      <c r="AE72" s="46"/>
      <c r="AF72" s="56"/>
      <c r="AG72" s="46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</row>
    <row r="73" spans="1:71" ht="4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29" t="s">
        <v>91</v>
      </c>
      <c r="AC73" s="50" t="s">
        <v>23</v>
      </c>
      <c r="AD73" s="26"/>
      <c r="AE73" s="46"/>
      <c r="AF73" s="56"/>
      <c r="AG73" s="46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</row>
    <row r="74" spans="1:71" ht="32.25" customHeight="1">
      <c r="A74" s="9">
        <v>4</v>
      </c>
      <c r="B74" s="9">
        <v>0</v>
      </c>
      <c r="C74" s="9">
        <v>7</v>
      </c>
      <c r="D74" s="9">
        <v>0</v>
      </c>
      <c r="E74" s="9">
        <v>5</v>
      </c>
      <c r="F74" s="9">
        <v>0</v>
      </c>
      <c r="G74" s="9">
        <v>2</v>
      </c>
      <c r="H74" s="9">
        <v>2</v>
      </c>
      <c r="I74" s="9">
        <v>2</v>
      </c>
      <c r="J74" s="9">
        <v>2</v>
      </c>
      <c r="K74" s="9">
        <v>0</v>
      </c>
      <c r="L74" s="9">
        <v>1</v>
      </c>
      <c r="M74" s="9">
        <v>0</v>
      </c>
      <c r="N74" s="9">
        <v>6</v>
      </c>
      <c r="O74" s="9">
        <v>2</v>
      </c>
      <c r="P74" s="9">
        <v>4</v>
      </c>
      <c r="Q74" s="9">
        <v>0</v>
      </c>
      <c r="R74" s="9">
        <v>2</v>
      </c>
      <c r="S74" s="9">
        <v>2</v>
      </c>
      <c r="T74" s="9">
        <v>2</v>
      </c>
      <c r="U74" s="9">
        <v>1</v>
      </c>
      <c r="V74" s="9">
        <v>1</v>
      </c>
      <c r="W74" s="9">
        <v>0</v>
      </c>
      <c r="X74" s="9">
        <v>0</v>
      </c>
      <c r="Y74" s="9">
        <v>6</v>
      </c>
      <c r="Z74" s="9">
        <v>0</v>
      </c>
      <c r="AA74" s="9">
        <v>0</v>
      </c>
      <c r="AB74" s="29" t="s">
        <v>68</v>
      </c>
      <c r="AC74" s="50" t="s">
        <v>19</v>
      </c>
      <c r="AD74" s="43">
        <v>114.62</v>
      </c>
      <c r="AE74" s="46">
        <v>114.23</v>
      </c>
      <c r="AF74" s="56">
        <f t="shared" si="0"/>
        <v>99.65974524515792</v>
      </c>
      <c r="AG74" s="47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</row>
    <row r="75" spans="1:71" ht="32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>
        <v>2</v>
      </c>
      <c r="S75" s="9">
        <v>2</v>
      </c>
      <c r="T75" s="9">
        <v>2</v>
      </c>
      <c r="U75" s="9">
        <v>1</v>
      </c>
      <c r="V75" s="9">
        <v>1</v>
      </c>
      <c r="W75" s="9">
        <v>0</v>
      </c>
      <c r="X75" s="9">
        <v>0</v>
      </c>
      <c r="Y75" s="9">
        <v>6</v>
      </c>
      <c r="Z75" s="9">
        <v>0</v>
      </c>
      <c r="AA75" s="9">
        <v>1</v>
      </c>
      <c r="AB75" s="29" t="s">
        <v>105</v>
      </c>
      <c r="AC75" s="50" t="s">
        <v>66</v>
      </c>
      <c r="AD75" s="42">
        <v>5</v>
      </c>
      <c r="AE75" s="46">
        <v>5</v>
      </c>
      <c r="AF75" s="56">
        <f t="shared" si="0"/>
        <v>100</v>
      </c>
      <c r="AG75" s="46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</row>
    <row r="76" spans="1:71" s="12" customFormat="1" ht="37.5" customHeight="1">
      <c r="A76" s="9">
        <v>4</v>
      </c>
      <c r="B76" s="9">
        <v>0</v>
      </c>
      <c r="C76" s="9">
        <v>7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2</v>
      </c>
      <c r="S76" s="10">
        <v>2</v>
      </c>
      <c r="T76" s="10">
        <v>2</v>
      </c>
      <c r="U76" s="10">
        <v>1</v>
      </c>
      <c r="V76" s="10">
        <v>2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30" t="s">
        <v>44</v>
      </c>
      <c r="AC76" s="19" t="s">
        <v>19</v>
      </c>
      <c r="AD76" s="26"/>
      <c r="AE76" s="22"/>
      <c r="AF76" s="56"/>
      <c r="AG76" s="22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</row>
    <row r="77" spans="1:71" s="12" customFormat="1" ht="33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29" t="s">
        <v>71</v>
      </c>
      <c r="AC77" s="18" t="s">
        <v>25</v>
      </c>
      <c r="AD77" s="26"/>
      <c r="AE77" s="20"/>
      <c r="AF77" s="56"/>
      <c r="AG77" s="20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</row>
    <row r="78" spans="1:71" ht="30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29" t="s">
        <v>92</v>
      </c>
      <c r="AC78" s="18" t="s">
        <v>45</v>
      </c>
      <c r="AD78" s="26"/>
      <c r="AE78" s="20"/>
      <c r="AF78" s="56"/>
      <c r="AG78" s="20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</row>
    <row r="79" spans="1:71" ht="4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29" t="s">
        <v>94</v>
      </c>
      <c r="AC79" s="18"/>
      <c r="AD79" s="26"/>
      <c r="AE79" s="20"/>
      <c r="AF79" s="56"/>
      <c r="AG79" s="20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</row>
    <row r="80" spans="1:71" s="12" customFormat="1" ht="47.25" customHeight="1">
      <c r="A80" s="16">
        <v>4</v>
      </c>
      <c r="B80" s="16">
        <v>0</v>
      </c>
      <c r="C80" s="16">
        <v>7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2</v>
      </c>
      <c r="S80" s="16">
        <v>2</v>
      </c>
      <c r="T80" s="16">
        <v>3</v>
      </c>
      <c r="U80" s="16">
        <v>1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28" t="s">
        <v>114</v>
      </c>
      <c r="AC80" s="17" t="s">
        <v>45</v>
      </c>
      <c r="AD80" s="33">
        <f>AD81+AD95</f>
        <v>570.47</v>
      </c>
      <c r="AE80" s="39">
        <f>AE81+AE95</f>
        <v>569.84</v>
      </c>
      <c r="AF80" s="56">
        <f t="shared" si="0"/>
        <v>99.8895647448595</v>
      </c>
      <c r="AG80" s="39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</row>
    <row r="81" spans="1:71" s="12" customFormat="1" ht="31.5" customHeight="1">
      <c r="A81" s="10">
        <v>4</v>
      </c>
      <c r="B81" s="10">
        <v>0</v>
      </c>
      <c r="C81" s="10">
        <v>7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2</v>
      </c>
      <c r="S81" s="10">
        <v>2</v>
      </c>
      <c r="T81" s="10">
        <v>3</v>
      </c>
      <c r="U81" s="10">
        <v>1</v>
      </c>
      <c r="V81" s="10">
        <v>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30" t="s">
        <v>56</v>
      </c>
      <c r="AC81" s="19" t="s">
        <v>19</v>
      </c>
      <c r="AD81" s="34">
        <f>AD83+AD85+AD87+AD89+AD91+AD93</f>
        <v>459.22</v>
      </c>
      <c r="AE81" s="22">
        <f>AE83+AE85+AE87+AE89+AE91+AE93</f>
        <v>458.76</v>
      </c>
      <c r="AF81" s="56">
        <f t="shared" si="0"/>
        <v>99.89983014677061</v>
      </c>
      <c r="AG81" s="38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</row>
    <row r="82" spans="1:71" s="12" customFormat="1" ht="31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2</v>
      </c>
      <c r="S82" s="10">
        <v>2</v>
      </c>
      <c r="T82" s="10">
        <v>3</v>
      </c>
      <c r="U82" s="10">
        <v>1</v>
      </c>
      <c r="V82" s="10">
        <v>1</v>
      </c>
      <c r="W82" s="10">
        <v>0</v>
      </c>
      <c r="X82" s="10">
        <v>0</v>
      </c>
      <c r="Y82" s="10">
        <v>0</v>
      </c>
      <c r="Z82" s="10">
        <v>0</v>
      </c>
      <c r="AA82" s="10">
        <v>1</v>
      </c>
      <c r="AB82" s="29" t="s">
        <v>72</v>
      </c>
      <c r="AC82" s="50" t="s">
        <v>66</v>
      </c>
      <c r="AD82" s="45">
        <v>18</v>
      </c>
      <c r="AE82" s="46">
        <v>18</v>
      </c>
      <c r="AF82" s="56">
        <f aca="true" t="shared" si="1" ref="AF82:AF102">AE82/AD82*100</f>
        <v>100</v>
      </c>
      <c r="AG82" s="46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</row>
    <row r="83" spans="1:71" ht="15.75">
      <c r="A83" s="9">
        <v>4</v>
      </c>
      <c r="B83" s="9">
        <v>0</v>
      </c>
      <c r="C83" s="9">
        <v>7</v>
      </c>
      <c r="D83" s="9">
        <v>0</v>
      </c>
      <c r="E83" s="9">
        <v>5</v>
      </c>
      <c r="F83" s="9">
        <v>0</v>
      </c>
      <c r="G83" s="9">
        <v>3</v>
      </c>
      <c r="H83" s="9">
        <v>2</v>
      </c>
      <c r="I83" s="9">
        <v>2</v>
      </c>
      <c r="J83" s="9">
        <v>3</v>
      </c>
      <c r="K83" s="9">
        <v>0</v>
      </c>
      <c r="L83" s="9">
        <v>1</v>
      </c>
      <c r="M83" s="9">
        <v>0</v>
      </c>
      <c r="N83" s="9">
        <v>1</v>
      </c>
      <c r="O83" s="9">
        <v>2</v>
      </c>
      <c r="P83" s="9">
        <v>4</v>
      </c>
      <c r="Q83" s="9">
        <v>0</v>
      </c>
      <c r="R83" s="9">
        <v>2</v>
      </c>
      <c r="S83" s="9">
        <v>2</v>
      </c>
      <c r="T83" s="9">
        <v>3</v>
      </c>
      <c r="U83" s="9">
        <v>1</v>
      </c>
      <c r="V83" s="9">
        <v>1</v>
      </c>
      <c r="W83" s="9">
        <v>0</v>
      </c>
      <c r="X83" s="9">
        <v>0</v>
      </c>
      <c r="Y83" s="9">
        <v>1</v>
      </c>
      <c r="Z83" s="9">
        <v>0</v>
      </c>
      <c r="AA83" s="9">
        <v>0</v>
      </c>
      <c r="AB83" s="29" t="s">
        <v>57</v>
      </c>
      <c r="AC83" s="50" t="s">
        <v>19</v>
      </c>
      <c r="AD83" s="26">
        <v>63.25</v>
      </c>
      <c r="AE83" s="20">
        <v>63.24</v>
      </c>
      <c r="AF83" s="56">
        <f t="shared" si="1"/>
        <v>99.98418972332016</v>
      </c>
      <c r="AG83" s="20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1:71" ht="24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>
        <v>2</v>
      </c>
      <c r="S84" s="9">
        <v>2</v>
      </c>
      <c r="T84" s="9">
        <v>3</v>
      </c>
      <c r="U84" s="9">
        <v>1</v>
      </c>
      <c r="V84" s="9">
        <v>1</v>
      </c>
      <c r="W84" s="9">
        <v>0</v>
      </c>
      <c r="X84" s="9">
        <v>0</v>
      </c>
      <c r="Y84" s="9">
        <v>1</v>
      </c>
      <c r="Z84" s="9">
        <v>0</v>
      </c>
      <c r="AA84" s="9">
        <v>1</v>
      </c>
      <c r="AB84" s="29" t="s">
        <v>93</v>
      </c>
      <c r="AC84" s="50" t="s">
        <v>23</v>
      </c>
      <c r="AD84" s="45">
        <v>65</v>
      </c>
      <c r="AE84" s="46">
        <v>65</v>
      </c>
      <c r="AF84" s="56">
        <f t="shared" si="1"/>
        <v>100</v>
      </c>
      <c r="AG84" s="46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</row>
    <row r="85" spans="1:71" ht="31.5">
      <c r="A85" s="9">
        <v>4</v>
      </c>
      <c r="B85" s="9">
        <v>0</v>
      </c>
      <c r="C85" s="9">
        <v>7</v>
      </c>
      <c r="D85" s="9">
        <v>0</v>
      </c>
      <c r="E85" s="9">
        <v>5</v>
      </c>
      <c r="F85" s="9">
        <v>0</v>
      </c>
      <c r="G85" s="9">
        <v>3</v>
      </c>
      <c r="H85" s="9">
        <v>2</v>
      </c>
      <c r="I85" s="9">
        <v>2</v>
      </c>
      <c r="J85" s="9">
        <v>3</v>
      </c>
      <c r="K85" s="9">
        <v>0</v>
      </c>
      <c r="L85" s="9">
        <v>1</v>
      </c>
      <c r="M85" s="9">
        <v>0</v>
      </c>
      <c r="N85" s="9">
        <v>2</v>
      </c>
      <c r="O85" s="9">
        <v>2</v>
      </c>
      <c r="P85" s="9">
        <v>4</v>
      </c>
      <c r="Q85" s="9">
        <v>0</v>
      </c>
      <c r="R85" s="9">
        <v>2</v>
      </c>
      <c r="S85" s="9">
        <v>2</v>
      </c>
      <c r="T85" s="9">
        <v>3</v>
      </c>
      <c r="U85" s="9">
        <v>1</v>
      </c>
      <c r="V85" s="9">
        <v>1</v>
      </c>
      <c r="W85" s="9">
        <v>0</v>
      </c>
      <c r="X85" s="9">
        <v>0</v>
      </c>
      <c r="Y85" s="9">
        <v>2</v>
      </c>
      <c r="Z85" s="9">
        <v>0</v>
      </c>
      <c r="AA85" s="9">
        <v>0</v>
      </c>
      <c r="AB85" s="29" t="s">
        <v>111</v>
      </c>
      <c r="AC85" s="50" t="s">
        <v>19</v>
      </c>
      <c r="AD85" s="26">
        <v>63.15</v>
      </c>
      <c r="AE85" s="20">
        <v>63.14</v>
      </c>
      <c r="AF85" s="56">
        <f t="shared" si="1"/>
        <v>99.98416468725257</v>
      </c>
      <c r="AG85" s="20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</row>
    <row r="86" spans="1:71" ht="31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>
        <v>2</v>
      </c>
      <c r="S86" s="9">
        <v>2</v>
      </c>
      <c r="T86" s="9">
        <v>3</v>
      </c>
      <c r="U86" s="9">
        <v>1</v>
      </c>
      <c r="V86" s="9">
        <v>1</v>
      </c>
      <c r="W86" s="9">
        <v>0</v>
      </c>
      <c r="X86" s="9">
        <v>0</v>
      </c>
      <c r="Y86" s="9">
        <v>2</v>
      </c>
      <c r="Z86" s="9">
        <v>0</v>
      </c>
      <c r="AA86" s="9">
        <v>1</v>
      </c>
      <c r="AB86" s="29" t="s">
        <v>106</v>
      </c>
      <c r="AC86" s="50" t="s">
        <v>66</v>
      </c>
      <c r="AD86" s="42">
        <v>5</v>
      </c>
      <c r="AE86" s="46">
        <v>5</v>
      </c>
      <c r="AF86" s="56">
        <f t="shared" si="1"/>
        <v>100</v>
      </c>
      <c r="AG86" s="46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</row>
    <row r="87" spans="1:71" ht="31.5">
      <c r="A87" s="9">
        <v>4</v>
      </c>
      <c r="B87" s="9">
        <v>0</v>
      </c>
      <c r="C87" s="9">
        <v>7</v>
      </c>
      <c r="D87" s="9">
        <v>0</v>
      </c>
      <c r="E87" s="9">
        <v>5</v>
      </c>
      <c r="F87" s="9">
        <v>0</v>
      </c>
      <c r="G87" s="9">
        <v>3</v>
      </c>
      <c r="H87" s="9">
        <v>2</v>
      </c>
      <c r="I87" s="9">
        <v>2</v>
      </c>
      <c r="J87" s="9">
        <v>3</v>
      </c>
      <c r="K87" s="9">
        <v>0</v>
      </c>
      <c r="L87" s="9">
        <v>1</v>
      </c>
      <c r="M87" s="9">
        <v>0</v>
      </c>
      <c r="N87" s="9">
        <v>3</v>
      </c>
      <c r="O87" s="9">
        <v>2</v>
      </c>
      <c r="P87" s="9">
        <v>4</v>
      </c>
      <c r="Q87" s="9">
        <v>0</v>
      </c>
      <c r="R87" s="9">
        <v>2</v>
      </c>
      <c r="S87" s="9">
        <v>2</v>
      </c>
      <c r="T87" s="9">
        <v>3</v>
      </c>
      <c r="U87" s="9">
        <v>1</v>
      </c>
      <c r="V87" s="9">
        <v>1</v>
      </c>
      <c r="W87" s="9">
        <v>0</v>
      </c>
      <c r="X87" s="9">
        <v>0</v>
      </c>
      <c r="Y87" s="9">
        <v>3</v>
      </c>
      <c r="Z87" s="9">
        <v>0</v>
      </c>
      <c r="AA87" s="9">
        <v>0</v>
      </c>
      <c r="AB87" s="29" t="s">
        <v>58</v>
      </c>
      <c r="AC87" s="50" t="s">
        <v>19</v>
      </c>
      <c r="AD87" s="43">
        <v>270.82</v>
      </c>
      <c r="AE87" s="20">
        <v>270.48</v>
      </c>
      <c r="AF87" s="56">
        <f t="shared" si="1"/>
        <v>99.87445535780223</v>
      </c>
      <c r="AG87" s="36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</row>
    <row r="88" spans="1:71" ht="31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>
        <v>2</v>
      </c>
      <c r="S88" s="9">
        <v>2</v>
      </c>
      <c r="T88" s="9">
        <v>3</v>
      </c>
      <c r="U88" s="9">
        <v>1</v>
      </c>
      <c r="V88" s="9">
        <v>1</v>
      </c>
      <c r="W88" s="9">
        <v>0</v>
      </c>
      <c r="X88" s="9">
        <v>0</v>
      </c>
      <c r="Y88" s="9">
        <v>3</v>
      </c>
      <c r="Z88" s="9">
        <v>0</v>
      </c>
      <c r="AA88" s="9">
        <v>1</v>
      </c>
      <c r="AB88" s="29" t="s">
        <v>95</v>
      </c>
      <c r="AC88" s="50" t="s">
        <v>23</v>
      </c>
      <c r="AD88" s="45">
        <v>65</v>
      </c>
      <c r="AE88" s="46">
        <v>65</v>
      </c>
      <c r="AF88" s="56">
        <f t="shared" si="1"/>
        <v>100</v>
      </c>
      <c r="AG88" s="46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</row>
    <row r="89" spans="1:71" ht="31.5">
      <c r="A89" s="9">
        <v>4</v>
      </c>
      <c r="B89" s="9">
        <v>0</v>
      </c>
      <c r="C89" s="9">
        <v>7</v>
      </c>
      <c r="D89" s="9">
        <v>0</v>
      </c>
      <c r="E89" s="9">
        <v>5</v>
      </c>
      <c r="F89" s="9">
        <v>0</v>
      </c>
      <c r="G89" s="9">
        <v>3</v>
      </c>
      <c r="H89" s="9">
        <v>2</v>
      </c>
      <c r="I89" s="9">
        <v>2</v>
      </c>
      <c r="J89" s="9">
        <v>3</v>
      </c>
      <c r="K89" s="9">
        <v>0</v>
      </c>
      <c r="L89" s="9">
        <v>1</v>
      </c>
      <c r="M89" s="9">
        <v>0</v>
      </c>
      <c r="N89" s="9">
        <v>4</v>
      </c>
      <c r="O89" s="9">
        <v>2</v>
      </c>
      <c r="P89" s="9">
        <v>4</v>
      </c>
      <c r="Q89" s="9">
        <v>0</v>
      </c>
      <c r="R89" s="9">
        <v>2</v>
      </c>
      <c r="S89" s="9">
        <v>2</v>
      </c>
      <c r="T89" s="9">
        <v>3</v>
      </c>
      <c r="U89" s="9">
        <v>1</v>
      </c>
      <c r="V89" s="9">
        <v>1</v>
      </c>
      <c r="W89" s="9">
        <v>0</v>
      </c>
      <c r="X89" s="9">
        <v>0</v>
      </c>
      <c r="Y89" s="9">
        <v>4</v>
      </c>
      <c r="Z89" s="9">
        <v>0</v>
      </c>
      <c r="AA89" s="9">
        <v>0</v>
      </c>
      <c r="AB89" s="29" t="s">
        <v>46</v>
      </c>
      <c r="AC89" s="50" t="s">
        <v>19</v>
      </c>
      <c r="AD89" s="32">
        <v>10</v>
      </c>
      <c r="AE89" s="20">
        <v>9.9</v>
      </c>
      <c r="AF89" s="56">
        <f t="shared" si="1"/>
        <v>99</v>
      </c>
      <c r="AG89" s="36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</row>
    <row r="90" spans="1:71" ht="31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>
        <v>2</v>
      </c>
      <c r="S90" s="9">
        <v>2</v>
      </c>
      <c r="T90" s="9">
        <v>3</v>
      </c>
      <c r="U90" s="9">
        <v>1</v>
      </c>
      <c r="V90" s="9">
        <v>1</v>
      </c>
      <c r="W90" s="9">
        <v>0</v>
      </c>
      <c r="X90" s="9">
        <v>0</v>
      </c>
      <c r="Y90" s="9">
        <v>4</v>
      </c>
      <c r="Z90" s="9">
        <v>0</v>
      </c>
      <c r="AA90" s="9">
        <v>1</v>
      </c>
      <c r="AB90" s="29" t="s">
        <v>96</v>
      </c>
      <c r="AC90" s="50" t="s">
        <v>25</v>
      </c>
      <c r="AD90" s="45">
        <v>1</v>
      </c>
      <c r="AE90" s="46">
        <v>1</v>
      </c>
      <c r="AF90" s="56">
        <f t="shared" si="1"/>
        <v>100</v>
      </c>
      <c r="AG90" s="47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</row>
    <row r="91" spans="1:71" ht="33" customHeight="1">
      <c r="A91" s="9">
        <v>4</v>
      </c>
      <c r="B91" s="9">
        <v>0</v>
      </c>
      <c r="C91" s="9">
        <v>7</v>
      </c>
      <c r="D91" s="9">
        <v>0</v>
      </c>
      <c r="E91" s="9">
        <v>7</v>
      </c>
      <c r="F91" s="9">
        <v>0</v>
      </c>
      <c r="G91" s="9">
        <v>7</v>
      </c>
      <c r="H91" s="9">
        <v>2</v>
      </c>
      <c r="I91" s="9">
        <v>2</v>
      </c>
      <c r="J91" s="9">
        <v>3</v>
      </c>
      <c r="K91" s="9">
        <v>0</v>
      </c>
      <c r="L91" s="9">
        <v>1</v>
      </c>
      <c r="M91" s="9">
        <v>0</v>
      </c>
      <c r="N91" s="9">
        <v>5</v>
      </c>
      <c r="O91" s="9">
        <v>2</v>
      </c>
      <c r="P91" s="9">
        <v>4</v>
      </c>
      <c r="Q91" s="9">
        <v>0</v>
      </c>
      <c r="R91" s="9">
        <v>2</v>
      </c>
      <c r="S91" s="9">
        <v>2</v>
      </c>
      <c r="T91" s="9">
        <v>3</v>
      </c>
      <c r="U91" s="9">
        <v>1</v>
      </c>
      <c r="V91" s="9">
        <v>1</v>
      </c>
      <c r="W91" s="9">
        <v>0</v>
      </c>
      <c r="X91" s="9">
        <v>0</v>
      </c>
      <c r="Y91" s="9">
        <v>5</v>
      </c>
      <c r="Z91" s="9">
        <v>0</v>
      </c>
      <c r="AA91" s="9">
        <v>0</v>
      </c>
      <c r="AB91" s="29" t="s">
        <v>47</v>
      </c>
      <c r="AC91" s="50" t="s">
        <v>19</v>
      </c>
      <c r="AD91" s="43">
        <v>27.24</v>
      </c>
      <c r="AE91" s="46">
        <v>27.24</v>
      </c>
      <c r="AF91" s="56">
        <f t="shared" si="1"/>
        <v>100</v>
      </c>
      <c r="AG91" s="47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</row>
    <row r="92" spans="1:71" ht="33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>
        <v>2</v>
      </c>
      <c r="S92" s="9">
        <v>2</v>
      </c>
      <c r="T92" s="9">
        <v>3</v>
      </c>
      <c r="U92" s="9">
        <v>1</v>
      </c>
      <c r="V92" s="9">
        <v>1</v>
      </c>
      <c r="W92" s="9">
        <v>0</v>
      </c>
      <c r="X92" s="9">
        <v>0</v>
      </c>
      <c r="Y92" s="9">
        <v>5</v>
      </c>
      <c r="Z92" s="9">
        <v>0</v>
      </c>
      <c r="AA92" s="9">
        <v>1</v>
      </c>
      <c r="AB92" s="29" t="s">
        <v>97</v>
      </c>
      <c r="AC92" s="50" t="s">
        <v>66</v>
      </c>
      <c r="AD92" s="45">
        <v>2</v>
      </c>
      <c r="AE92" s="46">
        <v>2</v>
      </c>
      <c r="AF92" s="56">
        <f t="shared" si="1"/>
        <v>100</v>
      </c>
      <c r="AG92" s="46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</row>
    <row r="93" spans="1:71" ht="33" customHeight="1">
      <c r="A93" s="9">
        <v>4</v>
      </c>
      <c r="B93" s="9">
        <v>0</v>
      </c>
      <c r="C93" s="9">
        <v>7</v>
      </c>
      <c r="D93" s="9">
        <v>0</v>
      </c>
      <c r="E93" s="9">
        <v>5</v>
      </c>
      <c r="F93" s="9">
        <v>0</v>
      </c>
      <c r="G93" s="9">
        <v>3</v>
      </c>
      <c r="H93" s="9">
        <v>2</v>
      </c>
      <c r="I93" s="9">
        <v>2</v>
      </c>
      <c r="J93" s="9">
        <v>3</v>
      </c>
      <c r="K93" s="9">
        <v>7</v>
      </c>
      <c r="L93" s="9">
        <v>4</v>
      </c>
      <c r="M93" s="9">
        <v>1</v>
      </c>
      <c r="N93" s="9">
        <v>6</v>
      </c>
      <c r="O93" s="9">
        <v>2</v>
      </c>
      <c r="P93" s="9">
        <v>4</v>
      </c>
      <c r="Q93" s="9">
        <v>0</v>
      </c>
      <c r="R93" s="9">
        <v>2</v>
      </c>
      <c r="S93" s="9">
        <v>2</v>
      </c>
      <c r="T93" s="9">
        <v>3</v>
      </c>
      <c r="U93" s="9">
        <v>1</v>
      </c>
      <c r="V93" s="9">
        <v>1</v>
      </c>
      <c r="W93" s="9">
        <v>0</v>
      </c>
      <c r="X93" s="9">
        <v>0</v>
      </c>
      <c r="Y93" s="9">
        <v>6</v>
      </c>
      <c r="Z93" s="9">
        <v>0</v>
      </c>
      <c r="AA93" s="9">
        <v>0</v>
      </c>
      <c r="AB93" s="29" t="s">
        <v>116</v>
      </c>
      <c r="AC93" s="50" t="s">
        <v>45</v>
      </c>
      <c r="AD93" s="26">
        <v>24.76</v>
      </c>
      <c r="AE93" s="46">
        <v>24.76</v>
      </c>
      <c r="AF93" s="56">
        <f t="shared" si="1"/>
        <v>100</v>
      </c>
      <c r="AG93" s="46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</row>
    <row r="94" spans="1:71" ht="33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2</v>
      </c>
      <c r="S94" s="9">
        <v>2</v>
      </c>
      <c r="T94" s="9">
        <v>3</v>
      </c>
      <c r="U94" s="9">
        <v>1</v>
      </c>
      <c r="V94" s="9">
        <v>1</v>
      </c>
      <c r="W94" s="9">
        <v>0</v>
      </c>
      <c r="X94" s="9">
        <v>0</v>
      </c>
      <c r="Y94" s="9">
        <v>6</v>
      </c>
      <c r="Z94" s="9">
        <v>0</v>
      </c>
      <c r="AA94" s="9">
        <v>1</v>
      </c>
      <c r="AB94" s="29" t="s">
        <v>97</v>
      </c>
      <c r="AC94" s="50" t="s">
        <v>66</v>
      </c>
      <c r="AD94" s="45">
        <v>2</v>
      </c>
      <c r="AE94" s="46">
        <v>2</v>
      </c>
      <c r="AF94" s="56">
        <f t="shared" si="1"/>
        <v>100</v>
      </c>
      <c r="AG94" s="46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</row>
    <row r="95" spans="1:71" s="12" customFormat="1" ht="32.25" customHeight="1">
      <c r="A95" s="10">
        <v>4</v>
      </c>
      <c r="B95" s="10">
        <v>0</v>
      </c>
      <c r="C95" s="10">
        <v>7</v>
      </c>
      <c r="D95" s="10">
        <v>0</v>
      </c>
      <c r="E95" s="10">
        <v>0</v>
      </c>
      <c r="F95" s="10">
        <v>0</v>
      </c>
      <c r="G95" s="10">
        <v>0</v>
      </c>
      <c r="H95" s="10">
        <v>2</v>
      </c>
      <c r="I95" s="10">
        <v>2</v>
      </c>
      <c r="J95" s="10">
        <v>3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2</v>
      </c>
      <c r="S95" s="10">
        <v>2</v>
      </c>
      <c r="T95" s="10">
        <v>3</v>
      </c>
      <c r="U95" s="10">
        <v>1</v>
      </c>
      <c r="V95" s="10">
        <v>2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30" t="s">
        <v>59</v>
      </c>
      <c r="AC95" s="51" t="s">
        <v>19</v>
      </c>
      <c r="AD95" s="43">
        <f>AD97+AD101</f>
        <v>111.25</v>
      </c>
      <c r="AE95" s="38">
        <f>AE97+AE101</f>
        <v>111.08</v>
      </c>
      <c r="AF95" s="56">
        <f t="shared" si="1"/>
        <v>99.84719101123596</v>
      </c>
      <c r="AG95" s="38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</row>
    <row r="96" spans="1:71" s="12" customFormat="1" ht="50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>
        <v>2</v>
      </c>
      <c r="S96" s="10">
        <v>2</v>
      </c>
      <c r="T96" s="10">
        <v>3</v>
      </c>
      <c r="U96" s="10">
        <v>1</v>
      </c>
      <c r="V96" s="10">
        <v>2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29" t="s">
        <v>73</v>
      </c>
      <c r="AC96" s="46" t="s">
        <v>23</v>
      </c>
      <c r="AD96" s="26">
        <v>20</v>
      </c>
      <c r="AE96" s="20">
        <v>20</v>
      </c>
      <c r="AF96" s="56">
        <f t="shared" si="1"/>
        <v>100</v>
      </c>
      <c r="AG96" s="20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1:71" ht="36.75" customHeight="1">
      <c r="A97" s="9">
        <v>4</v>
      </c>
      <c r="B97" s="9">
        <v>0</v>
      </c>
      <c r="C97" s="9">
        <v>7</v>
      </c>
      <c r="D97" s="9">
        <v>0</v>
      </c>
      <c r="E97" s="9">
        <v>5</v>
      </c>
      <c r="F97" s="9">
        <v>0</v>
      </c>
      <c r="G97" s="9">
        <v>3</v>
      </c>
      <c r="H97" s="9">
        <v>2</v>
      </c>
      <c r="I97" s="9">
        <v>2</v>
      </c>
      <c r="J97" s="9">
        <v>3</v>
      </c>
      <c r="K97" s="9">
        <v>0</v>
      </c>
      <c r="L97" s="9">
        <v>2</v>
      </c>
      <c r="M97" s="9">
        <v>0</v>
      </c>
      <c r="N97" s="9">
        <v>1</v>
      </c>
      <c r="O97" s="9">
        <v>2</v>
      </c>
      <c r="P97" s="9">
        <v>4</v>
      </c>
      <c r="Q97" s="9">
        <v>0</v>
      </c>
      <c r="R97" s="9">
        <v>2</v>
      </c>
      <c r="S97" s="9">
        <v>2</v>
      </c>
      <c r="T97" s="9">
        <v>3</v>
      </c>
      <c r="U97" s="9">
        <v>1</v>
      </c>
      <c r="V97" s="9">
        <v>2</v>
      </c>
      <c r="W97" s="9">
        <v>0</v>
      </c>
      <c r="X97" s="9">
        <v>0</v>
      </c>
      <c r="Y97" s="9">
        <v>1</v>
      </c>
      <c r="Z97" s="9">
        <v>0</v>
      </c>
      <c r="AA97" s="9">
        <v>0</v>
      </c>
      <c r="AB97" s="31" t="s">
        <v>60</v>
      </c>
      <c r="AC97" s="46" t="s">
        <v>45</v>
      </c>
      <c r="AD97" s="43">
        <v>58.25</v>
      </c>
      <c r="AE97" s="20">
        <v>58.08</v>
      </c>
      <c r="AF97" s="56">
        <f t="shared" si="1"/>
        <v>99.70815450643777</v>
      </c>
      <c r="AG97" s="37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</row>
    <row r="98" spans="1:71" ht="36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>
        <v>2</v>
      </c>
      <c r="S98" s="9">
        <v>2</v>
      </c>
      <c r="T98" s="9">
        <v>3</v>
      </c>
      <c r="U98" s="9">
        <v>1</v>
      </c>
      <c r="V98" s="9">
        <v>2</v>
      </c>
      <c r="W98" s="9">
        <v>0</v>
      </c>
      <c r="X98" s="9">
        <v>0</v>
      </c>
      <c r="Y98" s="9">
        <v>1</v>
      </c>
      <c r="Z98" s="9">
        <v>0</v>
      </c>
      <c r="AA98" s="9">
        <v>1</v>
      </c>
      <c r="AB98" s="31" t="s">
        <v>98</v>
      </c>
      <c r="AC98" s="46" t="s">
        <v>99</v>
      </c>
      <c r="AD98" s="45">
        <v>35</v>
      </c>
      <c r="AE98" s="46">
        <v>35</v>
      </c>
      <c r="AF98" s="56">
        <f t="shared" si="1"/>
        <v>100</v>
      </c>
      <c r="AG98" s="46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</row>
    <row r="99" spans="1:71" ht="29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29" t="s">
        <v>61</v>
      </c>
      <c r="AC99" s="50" t="s">
        <v>19</v>
      </c>
      <c r="AD99" s="26"/>
      <c r="AE99" s="46"/>
      <c r="AF99" s="56"/>
      <c r="AG99" s="46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</row>
    <row r="100" spans="1:71" ht="29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29" t="s">
        <v>100</v>
      </c>
      <c r="AC100" s="50" t="s">
        <v>66</v>
      </c>
      <c r="AD100" s="26"/>
      <c r="AE100" s="46"/>
      <c r="AF100" s="56"/>
      <c r="AG100" s="46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</row>
    <row r="101" spans="1:71" ht="38.25" customHeight="1">
      <c r="A101" s="9">
        <v>4</v>
      </c>
      <c r="B101" s="9">
        <v>0</v>
      </c>
      <c r="C101" s="9">
        <v>7</v>
      </c>
      <c r="D101" s="9">
        <v>0</v>
      </c>
      <c r="E101" s="9">
        <v>4</v>
      </c>
      <c r="F101" s="9">
        <v>1</v>
      </c>
      <c r="G101" s="9">
        <v>2</v>
      </c>
      <c r="H101" s="9">
        <v>2</v>
      </c>
      <c r="I101" s="9">
        <v>2</v>
      </c>
      <c r="J101" s="9">
        <v>3</v>
      </c>
      <c r="K101" s="9">
        <v>0</v>
      </c>
      <c r="L101" s="9">
        <v>2</v>
      </c>
      <c r="M101" s="9">
        <v>0</v>
      </c>
      <c r="N101" s="9">
        <v>3</v>
      </c>
      <c r="O101" s="9">
        <v>2</v>
      </c>
      <c r="P101" s="9">
        <v>4</v>
      </c>
      <c r="Q101" s="9">
        <v>0</v>
      </c>
      <c r="R101" s="9">
        <v>2</v>
      </c>
      <c r="S101" s="9">
        <v>2</v>
      </c>
      <c r="T101" s="9">
        <v>3</v>
      </c>
      <c r="U101" s="9">
        <v>1</v>
      </c>
      <c r="V101" s="9">
        <v>2</v>
      </c>
      <c r="W101" s="9">
        <v>0</v>
      </c>
      <c r="X101" s="9">
        <v>0</v>
      </c>
      <c r="Y101" s="9">
        <v>3</v>
      </c>
      <c r="Z101" s="9">
        <v>0</v>
      </c>
      <c r="AA101" s="9">
        <v>0</v>
      </c>
      <c r="AB101" s="29" t="s">
        <v>62</v>
      </c>
      <c r="AC101" s="50" t="s">
        <v>45</v>
      </c>
      <c r="AD101" s="32">
        <v>53</v>
      </c>
      <c r="AE101" s="47">
        <v>53</v>
      </c>
      <c r="AF101" s="56">
        <f t="shared" si="1"/>
        <v>100</v>
      </c>
      <c r="AG101" s="4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</row>
    <row r="102" spans="1:33" ht="18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9">
        <v>2</v>
      </c>
      <c r="S102" s="9">
        <v>2</v>
      </c>
      <c r="T102" s="9">
        <v>3</v>
      </c>
      <c r="U102" s="9">
        <v>1</v>
      </c>
      <c r="V102" s="9">
        <v>2</v>
      </c>
      <c r="W102" s="9">
        <v>0</v>
      </c>
      <c r="X102" s="9">
        <v>0</v>
      </c>
      <c r="Y102" s="9">
        <v>3</v>
      </c>
      <c r="Z102" s="9">
        <v>0</v>
      </c>
      <c r="AA102" s="9">
        <v>1</v>
      </c>
      <c r="AB102" s="35" t="s">
        <v>101</v>
      </c>
      <c r="AC102" s="50" t="s">
        <v>66</v>
      </c>
      <c r="AD102" s="44">
        <v>1</v>
      </c>
      <c r="AE102" s="49">
        <v>1</v>
      </c>
      <c r="AF102" s="56">
        <f t="shared" si="1"/>
        <v>100</v>
      </c>
      <c r="AG102" s="49"/>
    </row>
    <row r="104" spans="28:33" ht="12.75">
      <c r="AB104" s="61"/>
      <c r="AC104" s="61"/>
      <c r="AD104" s="63"/>
      <c r="AE104" s="63"/>
      <c r="AF104" s="63"/>
      <c r="AG104" s="63"/>
    </row>
    <row r="105" spans="28:33" ht="12.75">
      <c r="AB105" s="60"/>
      <c r="AC105" s="60"/>
      <c r="AD105" s="62" t="s">
        <v>126</v>
      </c>
      <c r="AE105" s="62"/>
      <c r="AF105" s="62" t="s">
        <v>127</v>
      </c>
      <c r="AG105" s="62"/>
    </row>
    <row r="106" spans="28:33" ht="12.75">
      <c r="AB106" s="62" t="s">
        <v>128</v>
      </c>
      <c r="AC106" s="62"/>
      <c r="AD106" s="61"/>
      <c r="AE106" s="61"/>
      <c r="AF106" s="61"/>
      <c r="AG106" s="61"/>
    </row>
    <row r="107" ht="12.75">
      <c r="AB107" t="s">
        <v>129</v>
      </c>
    </row>
  </sheetData>
  <sheetProtection/>
  <mergeCells count="47">
    <mergeCell ref="A1:AB1"/>
    <mergeCell ref="AI1:AO1"/>
    <mergeCell ref="AI2:AO2"/>
    <mergeCell ref="AC2:AG2"/>
    <mergeCell ref="F3:AB3"/>
    <mergeCell ref="AI3:AO3"/>
    <mergeCell ref="AC1:AG1"/>
    <mergeCell ref="H4:AB4"/>
    <mergeCell ref="AI4:AO4"/>
    <mergeCell ref="AC3:AG4"/>
    <mergeCell ref="AI6:AO6"/>
    <mergeCell ref="A7:AB7"/>
    <mergeCell ref="AI7:AO7"/>
    <mergeCell ref="AC6:AG7"/>
    <mergeCell ref="A13:Q13"/>
    <mergeCell ref="A9:J9"/>
    <mergeCell ref="AJ9:AO9"/>
    <mergeCell ref="A10:R10"/>
    <mergeCell ref="AJ10:AO10"/>
    <mergeCell ref="R13:AA13"/>
    <mergeCell ref="A11:R11"/>
    <mergeCell ref="AB13:AB15"/>
    <mergeCell ref="A14:C15"/>
    <mergeCell ref="H15:I15"/>
    <mergeCell ref="D14:E15"/>
    <mergeCell ref="F14:G15"/>
    <mergeCell ref="H14:N14"/>
    <mergeCell ref="AJ8:AO8"/>
    <mergeCell ref="AC13:AC15"/>
    <mergeCell ref="W14:Y15"/>
    <mergeCell ref="Z14:AA15"/>
    <mergeCell ref="AF14:AF15"/>
    <mergeCell ref="O14:Q15"/>
    <mergeCell ref="L15:M15"/>
    <mergeCell ref="T14:T15"/>
    <mergeCell ref="U14:U15"/>
    <mergeCell ref="R14:S15"/>
    <mergeCell ref="AB106:AC106"/>
    <mergeCell ref="AD104:AG104"/>
    <mergeCell ref="AD105:AE105"/>
    <mergeCell ref="AF105:AG105"/>
    <mergeCell ref="AD13:AG13"/>
    <mergeCell ref="S6:AA6"/>
    <mergeCell ref="AD14:AD15"/>
    <mergeCell ref="AE14:AE15"/>
    <mergeCell ref="V14:V15"/>
    <mergeCell ref="AG14:AG15"/>
  </mergeCells>
  <printOptions/>
  <pageMargins left="0.2362204724409449" right="0" top="0.1968503937007874" bottom="0.1968503937007874" header="0.03937007874015748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Lia</cp:lastModifiedBy>
  <cp:lastPrinted>2016-05-20T05:49:09Z</cp:lastPrinted>
  <dcterms:created xsi:type="dcterms:W3CDTF">2013-08-05T12:36:42Z</dcterms:created>
  <dcterms:modified xsi:type="dcterms:W3CDTF">2016-05-20T05:50:30Z</dcterms:modified>
  <cp:category/>
  <cp:version/>
  <cp:contentType/>
  <cp:contentStatus/>
</cp:coreProperties>
</file>